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520" windowHeight="5532" activeTab="0"/>
  </bookViews>
  <sheets>
    <sheet name="label" sheetId="1" r:id="rId1"/>
  </sheets>
  <definedNames>
    <definedName name="автовысота_колонок">'label'!$AT$1</definedName>
    <definedName name="белки_кал">'label'!$S$7</definedName>
    <definedName name="белки_норма">'label'!$S$5</definedName>
    <definedName name="белки_сут">'label'!$S$8</definedName>
    <definedName name="дата_изг">'label'!$E$1</definedName>
    <definedName name="жиры_кал">'label'!$T$7</definedName>
    <definedName name="жиры_норма">'label'!$T$5</definedName>
    <definedName name="жиры_сут">'label'!$T$8</definedName>
    <definedName name="изг_адрес">'label'!$K$1</definedName>
    <definedName name="изг_адрес_юр">'label'!$L$1</definedName>
    <definedName name="изг_доп">'label'!$N$1</definedName>
    <definedName name="изг_контакты">'label'!$M$1</definedName>
    <definedName name="изготовитель">'label'!$J$1</definedName>
    <definedName name="кал_сут">'label'!$V$8</definedName>
    <definedName name="кдж_норма">'label'!$W$5</definedName>
    <definedName name="кдж_сут">'label'!$W$8</definedName>
    <definedName name="ккал_норма">'label'!$V$5</definedName>
    <definedName name="кол_во_пп">'label'!$D$1</definedName>
    <definedName name="кол_во_пп_ч">'label'!$P$1</definedName>
    <definedName name="кол_во_пп_числом">'label'!$D$2</definedName>
    <definedName name="кр_норма">'label'!$Y$5</definedName>
    <definedName name="мдс_норма">'label'!$X$5</definedName>
    <definedName name="наименование_пп">'label'!$B$1</definedName>
    <definedName name="номер_партии">'label'!$H$1</definedName>
    <definedName name="норм_документ">'label'!$C$1</definedName>
    <definedName name="орг_к_кал">'label'!$AB$7</definedName>
    <definedName name="пв_норма">'label'!$AA$5</definedName>
    <definedName name="пищ_вол_кал">'label'!$AA$7</definedName>
    <definedName name="пп_белки">'label'!$S$1</definedName>
    <definedName name="пп_белки_окр">'label'!$S$2</definedName>
    <definedName name="пп_белки_порц">'label'!$S$3</definedName>
    <definedName name="пп_белки_порц_окр">'label'!$S$4</definedName>
    <definedName name="пп_жиры">'label'!$T$1</definedName>
    <definedName name="пп_жиры_окр">'label'!$T$2</definedName>
    <definedName name="пп_жиры_порц">'label'!$T$3</definedName>
    <definedName name="пп_жиры_порц_окр">'label'!$T$4</definedName>
    <definedName name="пп_кдж">'label'!$W$1</definedName>
    <definedName name="пп_кдж_окр">'label'!$W$2</definedName>
    <definedName name="пп_кдж_порц">'label'!$W$3</definedName>
    <definedName name="пп_кдж_порц_окр">'label'!$W$4</definedName>
    <definedName name="пп_ккал">'label'!$V$1</definedName>
    <definedName name="пп_ккал_окр">'label'!$V$2</definedName>
    <definedName name="пп_ккал_порц">'label'!$V$3</definedName>
    <definedName name="пп_ккал_порц_окр">'label'!$V$4</definedName>
    <definedName name="пп_кр">'label'!$Y$1</definedName>
    <definedName name="пп_кр_окр">'label'!$Y$2</definedName>
    <definedName name="пп_кр_порц">'label'!$Y$3</definedName>
    <definedName name="пп_кр_порц_окр">'label'!$Y$4</definedName>
    <definedName name="пп_мдс">'label'!$X$1</definedName>
    <definedName name="пп_мдс_окр">'label'!$X$2</definedName>
    <definedName name="пп_мдс_порц">'label'!$X$3</definedName>
    <definedName name="пп_мдс_порц_окр">'label'!$X$4</definedName>
    <definedName name="пп_пв">'label'!$AA$1</definedName>
    <definedName name="пп_пв_окр">'label'!$AA$2</definedName>
    <definedName name="пп_пв_порц">'label'!$AA$3</definedName>
    <definedName name="пп_пв_порц_окр">'label'!$AA$4</definedName>
    <definedName name="пп_спирт">'label'!$Z$1</definedName>
    <definedName name="пп_спирт_окр">'label'!$Z$2</definedName>
    <definedName name="пп_угл">'label'!$U$1</definedName>
    <definedName name="пп_угл_окр">'label'!$U$2</definedName>
    <definedName name="пп_угл_порц">'label'!$U$3</definedName>
    <definedName name="пп_угл_порц_окр">'label'!$U$4</definedName>
    <definedName name="против_я">'label'!$I$1</definedName>
    <definedName name="состав">'label'!$O$1</definedName>
    <definedName name="спирт_норма">'label'!$Z$5</definedName>
    <definedName name="срок_годности">'label'!$F$1</definedName>
    <definedName name="угл_кал">'label'!$U$7</definedName>
    <definedName name="угл_норма">'label'!$U$5</definedName>
    <definedName name="угл_сут">'label'!$U$8</definedName>
    <definedName name="усл_хранения">'label'!$G$1</definedName>
    <definedName name="шаблон_версия_ярлык">'label'!$A$1</definedName>
    <definedName name="штрих_код">'label'!$R$1</definedName>
    <definedName name="штрих_код_стр">'label'!$Q$1</definedName>
  </definedNames>
  <calcPr fullCalcOnLoad="1"/>
</workbook>
</file>

<file path=xl/sharedStrings.xml><?xml version="1.0" encoding="utf-8"?>
<sst xmlns="http://schemas.openxmlformats.org/spreadsheetml/2006/main" count="62" uniqueCount="57">
  <si>
    <t>кдж</t>
  </si>
  <si>
    <t>состав</t>
  </si>
  <si>
    <t>изг_доп</t>
  </si>
  <si>
    <t>изготовитель</t>
  </si>
  <si>
    <t>номер_партии</t>
  </si>
  <si>
    <t>усл_хранения</t>
  </si>
  <si>
    <t>срок_годности</t>
  </si>
  <si>
    <t>дата_изг</t>
  </si>
  <si>
    <t>кол_во_пп</t>
  </si>
  <si>
    <t>изг_адрес</t>
  </si>
  <si>
    <t>изг_адрес_юр</t>
  </si>
  <si>
    <t>изг_контакты</t>
  </si>
  <si>
    <t>наименование_пп</t>
  </si>
  <si>
    <t>версия шаблона</t>
  </si>
  <si>
    <t>против_я</t>
  </si>
  <si>
    <t>штрих_код</t>
  </si>
  <si>
    <t>орг_к</t>
  </si>
  <si>
    <t>зола</t>
  </si>
  <si>
    <t>натрий</t>
  </si>
  <si>
    <t>в_каротин</t>
  </si>
  <si>
    <t>вит_в1</t>
  </si>
  <si>
    <t>вит_в2</t>
  </si>
  <si>
    <t>вит_рр</t>
  </si>
  <si>
    <t>вит_с</t>
  </si>
  <si>
    <t>холест</t>
  </si>
  <si>
    <t>вит_рэ</t>
  </si>
  <si>
    <t>вит_тэ</t>
  </si>
  <si>
    <t>вит_нэ</t>
  </si>
  <si>
    <t>моно_и_ди</t>
  </si>
  <si>
    <t>крахмал</t>
  </si>
  <si>
    <t>кальций,мг</t>
  </si>
  <si>
    <t>фосфор,мг</t>
  </si>
  <si>
    <t>железо,мг</t>
  </si>
  <si>
    <t>магний,мг</t>
  </si>
  <si>
    <t>калий,мг</t>
  </si>
  <si>
    <t>вит_а,мкг</t>
  </si>
  <si>
    <t>пищ_вол, г</t>
  </si>
  <si>
    <t>белки, г</t>
  </si>
  <si>
    <t>жиры, г</t>
  </si>
  <si>
    <t>углеводы, г</t>
  </si>
  <si>
    <t>калорийность, ккал</t>
  </si>
  <si>
    <t>белки_сут</t>
  </si>
  <si>
    <t>жиры_сут</t>
  </si>
  <si>
    <t>угл_сут</t>
  </si>
  <si>
    <t>кал_сут</t>
  </si>
  <si>
    <t>кдж_сут</t>
  </si>
  <si>
    <t>Норма</t>
  </si>
  <si>
    <t>Калорические коэф.</t>
  </si>
  <si>
    <t>Удовлетворение сут.потер (%)</t>
  </si>
  <si>
    <t>Продукт готов к употреблению!</t>
  </si>
  <si>
    <t>спирт</t>
  </si>
  <si>
    <t>13,14,25,26,37,38,16,28,40</t>
  </si>
  <si>
    <t>штрих_код_стр</t>
  </si>
  <si>
    <t>На порц.</t>
  </si>
  <si>
    <t>На порц_окр</t>
  </si>
  <si>
    <t>выход (дробью)</t>
  </si>
  <si>
    <t>выход (числом)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</si>
</sst>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ode EAN13"/>
      <family val="0"/>
    </font>
    <font>
      <sz val="8"/>
      <color indexed="8"/>
      <name val="Calibri"/>
      <family val="2"/>
    </font>
    <font>
      <sz val="40"/>
      <color indexed="8"/>
      <name val="Code EAN13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ode EAN13"/>
      <family val="0"/>
    </font>
    <font>
      <sz val="8"/>
      <color theme="1"/>
      <name val="Calibri"/>
      <family val="2"/>
    </font>
    <font>
      <sz val="40"/>
      <color theme="1"/>
      <name val="Code EAN13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 shrinkToFit="1"/>
    </xf>
    <xf numFmtId="0" fontId="42" fillId="0" borderId="0" xfId="0" applyFont="1" applyBorder="1" applyAlignment="1">
      <alignment horizontal="center" wrapText="1" shrinkToFit="1"/>
    </xf>
    <xf numFmtId="0" fontId="41" fillId="0" borderId="11" xfId="0" applyFont="1" applyBorder="1" applyAlignment="1">
      <alignment wrapText="1" shrinkToFit="1"/>
    </xf>
    <xf numFmtId="0" fontId="41" fillId="0" borderId="0" xfId="0" applyFont="1" applyBorder="1" applyAlignment="1">
      <alignment wrapText="1" shrinkToFit="1"/>
    </xf>
    <xf numFmtId="0" fontId="43" fillId="0" borderId="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11" xfId="0" applyFont="1" applyBorder="1" applyAlignment="1">
      <alignment wrapText="1" shrinkToFit="1"/>
    </xf>
    <xf numFmtId="0" fontId="42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wrapText="1" shrinkToFit="1"/>
    </xf>
    <xf numFmtId="0" fontId="41" fillId="0" borderId="14" xfId="0" applyFont="1" applyBorder="1" applyAlignment="1">
      <alignment wrapText="1" shrinkToFit="1"/>
    </xf>
    <xf numFmtId="0" fontId="43" fillId="0" borderId="14" xfId="0" applyFont="1" applyBorder="1" applyAlignment="1">
      <alignment horizontal="center"/>
    </xf>
    <xf numFmtId="0" fontId="45" fillId="0" borderId="14" xfId="0" applyFont="1" applyBorder="1" applyAlignment="1">
      <alignment wrapText="1" shrinkToFit="1"/>
    </xf>
    <xf numFmtId="0" fontId="41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1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zoomScalePageLayoutView="0" workbookViewId="0" topLeftCell="A10">
      <selection activeCell="A10" sqref="A10"/>
    </sheetView>
  </sheetViews>
  <sheetFormatPr defaultColWidth="9.140625" defaultRowHeight="15"/>
  <cols>
    <col min="1" max="2" width="46.7109375" style="1" customWidth="1"/>
    <col min="3" max="3" width="51.7109375" style="1" customWidth="1"/>
    <col min="4" max="16384" width="9.140625" style="1" customWidth="1"/>
  </cols>
  <sheetData>
    <row r="1" spans="1:46" ht="13.5" hidden="1">
      <c r="A1" s="1">
        <v>3</v>
      </c>
      <c r="B1" s="25"/>
      <c r="AT1" s="1" t="s">
        <v>51</v>
      </c>
    </row>
    <row r="2" spans="1:18" ht="13.5" hidden="1">
      <c r="A2" s="1" t="s">
        <v>13</v>
      </c>
      <c r="B2" s="10" t="s">
        <v>12</v>
      </c>
      <c r="D2" s="1" t="s">
        <v>55</v>
      </c>
      <c r="E2" s="1" t="s">
        <v>7</v>
      </c>
      <c r="F2" s="1" t="s">
        <v>6</v>
      </c>
      <c r="G2" s="1" t="s">
        <v>5</v>
      </c>
      <c r="H2" s="1" t="s">
        <v>4</v>
      </c>
      <c r="I2" s="1" t="s">
        <v>14</v>
      </c>
      <c r="J2" s="1" t="s">
        <v>3</v>
      </c>
      <c r="K2" s="1" t="s">
        <v>9</v>
      </c>
      <c r="L2" s="1" t="s">
        <v>10</v>
      </c>
      <c r="M2" s="1" t="s">
        <v>11</v>
      </c>
      <c r="N2" s="1" t="s">
        <v>2</v>
      </c>
      <c r="O2" s="1" t="s">
        <v>1</v>
      </c>
      <c r="P2" s="1" t="s">
        <v>56</v>
      </c>
      <c r="Q2" s="1" t="s">
        <v>52</v>
      </c>
      <c r="R2" s="1" t="s">
        <v>15</v>
      </c>
    </row>
    <row r="3" spans="2:18" ht="13.5" hidden="1">
      <c r="B3" s="10"/>
      <c r="R3" s="1" t="s">
        <v>53</v>
      </c>
    </row>
    <row r="4" spans="2:18" ht="13.5" hidden="1">
      <c r="B4" s="10"/>
      <c r="R4" s="1" t="s">
        <v>54</v>
      </c>
    </row>
    <row r="5" spans="2:36" ht="13.5" hidden="1">
      <c r="B5" s="10"/>
      <c r="D5" s="1" t="s">
        <v>8</v>
      </c>
      <c r="R5" s="1" t="s">
        <v>46</v>
      </c>
      <c r="S5" s="1">
        <v>75</v>
      </c>
      <c r="T5" s="1">
        <v>83</v>
      </c>
      <c r="U5" s="1">
        <v>365</v>
      </c>
      <c r="V5" s="1">
        <v>2500</v>
      </c>
      <c r="W5" s="1">
        <v>10467</v>
      </c>
      <c r="X5" s="1">
        <v>65</v>
      </c>
      <c r="AA5" s="1">
        <v>30</v>
      </c>
      <c r="AE5" s="1">
        <v>3500</v>
      </c>
      <c r="AF5" s="1">
        <v>1000</v>
      </c>
      <c r="AG5" s="1">
        <v>400</v>
      </c>
      <c r="AH5" s="1">
        <v>800</v>
      </c>
      <c r="AI5" s="1">
        <v>14</v>
      </c>
      <c r="AJ5" s="1">
        <v>800</v>
      </c>
    </row>
    <row r="6" spans="2:45" ht="13.5" hidden="1">
      <c r="B6" s="10"/>
      <c r="S6" s="1" t="s">
        <v>37</v>
      </c>
      <c r="T6" s="1" t="s">
        <v>38</v>
      </c>
      <c r="U6" s="1" t="s">
        <v>39</v>
      </c>
      <c r="V6" s="1" t="s">
        <v>40</v>
      </c>
      <c r="W6" s="1" t="s">
        <v>0</v>
      </c>
      <c r="X6" s="1" t="s">
        <v>28</v>
      </c>
      <c r="Y6" s="1" t="s">
        <v>29</v>
      </c>
      <c r="Z6" s="1" t="s">
        <v>50</v>
      </c>
      <c r="AA6" s="1" t="s">
        <v>36</v>
      </c>
      <c r="AB6" s="1" t="s">
        <v>16</v>
      </c>
      <c r="AC6" s="1" t="s">
        <v>17</v>
      </c>
      <c r="AD6" s="1" t="s">
        <v>18</v>
      </c>
      <c r="AE6" s="1" t="s">
        <v>34</v>
      </c>
      <c r="AF6" s="1" t="s">
        <v>30</v>
      </c>
      <c r="AG6" s="1" t="s">
        <v>33</v>
      </c>
      <c r="AH6" s="1" t="s">
        <v>31</v>
      </c>
      <c r="AI6" s="1" t="s">
        <v>32</v>
      </c>
      <c r="AJ6" s="1" t="s">
        <v>35</v>
      </c>
      <c r="AK6" s="1" t="s">
        <v>19</v>
      </c>
      <c r="AL6" s="1" t="s">
        <v>20</v>
      </c>
      <c r="AM6" s="1" t="s">
        <v>21</v>
      </c>
      <c r="AN6" s="1" t="s">
        <v>22</v>
      </c>
      <c r="AO6" s="1" t="s">
        <v>23</v>
      </c>
      <c r="AP6" s="1" t="s">
        <v>24</v>
      </c>
      <c r="AQ6" s="1" t="s">
        <v>25</v>
      </c>
      <c r="AR6" s="1" t="s">
        <v>26</v>
      </c>
      <c r="AS6" s="1" t="s">
        <v>27</v>
      </c>
    </row>
    <row r="7" spans="2:28" ht="13.5" hidden="1">
      <c r="B7" s="10"/>
      <c r="R7" s="1" t="s">
        <v>47</v>
      </c>
      <c r="S7" s="1">
        <v>4</v>
      </c>
      <c r="T7" s="1">
        <v>9</v>
      </c>
      <c r="U7" s="1">
        <v>4</v>
      </c>
      <c r="AA7" s="1">
        <v>2</v>
      </c>
      <c r="AB7" s="1">
        <v>3</v>
      </c>
    </row>
    <row r="8" spans="2:23" ht="13.5" hidden="1">
      <c r="B8" s="10"/>
      <c r="R8" s="1" t="s">
        <v>48</v>
      </c>
      <c r="S8" s="1">
        <f>ROUND(пп_белки/белки_норма*100,1)</f>
        <v>0</v>
      </c>
      <c r="T8" s="1">
        <f>ROUND(пп_жиры/жиры_норма*100,1)</f>
        <v>0</v>
      </c>
      <c r="U8" s="1">
        <f>ROUND(пп_угл/угл_норма*100,1)</f>
        <v>0</v>
      </c>
      <c r="V8" s="1">
        <f>ROUND(пп_ккал/ккал_норма*100,1)</f>
        <v>0</v>
      </c>
      <c r="W8" s="1">
        <f>ROUND(пп_кдж/кдж_норма*100,1)</f>
        <v>0</v>
      </c>
    </row>
    <row r="9" spans="2:23" ht="13.5" hidden="1">
      <c r="B9" s="10"/>
      <c r="S9" s="1" t="s">
        <v>41</v>
      </c>
      <c r="T9" s="1" t="s">
        <v>42</v>
      </c>
      <c r="U9" s="1" t="s">
        <v>43</v>
      </c>
      <c r="V9" s="1" t="s">
        <v>44</v>
      </c>
      <c r="W9" s="1" t="s">
        <v>45</v>
      </c>
    </row>
    <row r="10" spans="1:3" ht="13.5">
      <c r="A10" s="16">
        <f>изготовитель</f>
        <v>0</v>
      </c>
      <c r="B10" s="2">
        <f>изготовитель</f>
        <v>0</v>
      </c>
      <c r="C10" s="3"/>
    </row>
    <row r="11" spans="1:3" ht="13.5">
      <c r="A11" s="17">
        <f>изг_адрес</f>
        <v>0</v>
      </c>
      <c r="B11" s="4">
        <f>изг_адрес</f>
        <v>0</v>
      </c>
      <c r="C11" s="3"/>
    </row>
    <row r="12" spans="1:3" ht="13.5">
      <c r="A12" s="17">
        <f>изг_контакты</f>
        <v>0</v>
      </c>
      <c r="B12" s="4">
        <f>изг_контакты</f>
        <v>0</v>
      </c>
      <c r="C12" s="3"/>
    </row>
    <row r="13" spans="1:3" ht="13.5">
      <c r="A13" s="18">
        <f>UPPER(наименование_пп)&amp;IF(норм_документ="","","
"&amp;норм_документ)</f>
      </c>
      <c r="B13" s="5">
        <f>UPPER(наименование_пп)&amp;IF(норм_документ="","","
"&amp;норм_документ)</f>
      </c>
      <c r="C13" s="6"/>
    </row>
    <row r="14" spans="1:3" ht="13.5">
      <c r="A14" s="19" t="str">
        <f>"Состав: "&amp;состав</f>
        <v>Состав: </v>
      </c>
      <c r="B14" s="7" t="str">
        <f>"Состав: "&amp;состав</f>
        <v>Состав: </v>
      </c>
      <c r="C14" s="8"/>
    </row>
    <row r="15" spans="1:3" ht="13.5">
      <c r="A15" s="20" t="str">
        <f>"Пищевая ценноcть (на "&amp;"100"&amp;" г):"</f>
        <v>Пищевая ценноcть (на 100 г):</v>
      </c>
      <c r="B15" s="20" t="str">
        <f>"Пищевая ценноcть (на "&amp;"100"&amp;" г):"</f>
        <v>Пищевая ценноcть (на 100 г):</v>
      </c>
      <c r="C15" s="9"/>
    </row>
    <row r="16" spans="1:3" ht="13.5">
      <c r="A16" s="21">
        <f>IF(пп_белки_окр&lt;&gt;"","белки - "&amp;пп_белки_окр&amp;" г ("&amp;белки_сут&amp;"%*),","")&amp;IF(пп_жиры_окр&lt;&gt;""," жиры - "&amp;пп_жиры_окр&amp;" г ("&amp;жиры_сут&amp;"%*),","")&amp;IF(пп_угл_окр&lt;&gt;""," углеводы - "&amp;пп_угл_окр&amp;" г ("&amp;угл_сут&amp;"%*),","")&amp;IF(пп_спирт_окр&lt;&gt;""," спирт - "&amp;пп_спирт_окр&amp;" г,","")</f>
      </c>
      <c r="B16" s="14">
        <f>IF(пп_белки_окр&lt;&gt;"","белки - "&amp;пп_белки_окр&amp;" г ("&amp;белки_сут&amp;"%*),","")&amp;IF(пп_жиры_окр&lt;&gt;""," жиры - "&amp;пп_жиры_окр&amp;" г ("&amp;жиры_сут&amp;"%*),","")&amp;IF(пп_угл_окр&lt;&gt;""," углеводы - "&amp;пп_угл_окр&amp;" г ("&amp;угл_сут&amp;"%*),","")&amp;IF(пп_спирт_окр&lt;&gt;""," спирт - "&amp;пп_спирт_окр&amp;" г,","")</f>
      </c>
      <c r="C16" s="8"/>
    </row>
    <row r="17" spans="1:3" ht="21">
      <c r="A17" s="26" t="str">
        <f>"калорийность - "&amp;пп_ккал_окр&amp;" ккал/"&amp;пп_кдж_окр&amp;" кДж ("&amp;кал_сут&amp;"%*)."&amp;"
*-удовлетворение суточной потребности."</f>
        <v>калорийность -  ккал/ кДж (0%*).
*-удовлетворение суточной потребности.</v>
      </c>
      <c r="B17" s="27" t="str">
        <f>"калорийность - "&amp;пп_ккал_окр&amp;" ккал/"&amp;пп_кдж_окр&amp;" кДж ("&amp;кал_сут&amp;"%*)."&amp;"
*-удовлетворение суточной потребности."</f>
        <v>калорийность -  ккал/ кДж (0%*).
*-удовлетворение суточной потребности.</v>
      </c>
      <c r="C17" s="11"/>
    </row>
    <row r="18" spans="1:3" ht="13.5">
      <c r="A18" s="22" t="str">
        <f>"Масса нетто: "&amp;кол_во_пп&amp;" г."</f>
        <v>Масса нетто:  г.</v>
      </c>
      <c r="B18" s="10" t="str">
        <f>"Масса нетто: "&amp;кол_во_пп&amp;" г."</f>
        <v>Масса нетто:  г.</v>
      </c>
      <c r="C18" s="11"/>
    </row>
    <row r="19" spans="1:3" ht="27">
      <c r="A19" s="19" t="str">
        <f>""&amp;срок_годности&amp;"
"&amp;усл_хранения</f>
        <v>
</v>
      </c>
      <c r="B19" s="7" t="str">
        <f>""&amp;срок_годности&amp;"
"&amp;усл_хранения</f>
        <v>
</v>
      </c>
      <c r="C19" s="11"/>
    </row>
    <row r="20" spans="1:3" ht="13.5">
      <c r="A20" s="23" t="s">
        <v>49</v>
      </c>
      <c r="B20" s="15" t="s">
        <v>49</v>
      </c>
      <c r="C20" s="12"/>
    </row>
    <row r="21" spans="1:3" ht="50.25">
      <c r="A21" s="24">
        <f>IF(штрих_код_стр="","",штрих_код_стр)</f>
      </c>
      <c r="B21" s="24">
        <f>IF(штрих_код_стр="","",штрих_код_стр)</f>
      </c>
      <c r="C21" s="13"/>
    </row>
    <row r="22" spans="1:3" ht="13.5">
      <c r="A22" s="2">
        <f>изготовитель</f>
        <v>0</v>
      </c>
      <c r="B22" s="2">
        <f>изготовитель</f>
        <v>0</v>
      </c>
      <c r="C22" s="3"/>
    </row>
    <row r="23" spans="1:3" ht="13.5">
      <c r="A23" s="4">
        <f>изг_адрес</f>
        <v>0</v>
      </c>
      <c r="B23" s="4">
        <f>изг_адрес</f>
        <v>0</v>
      </c>
      <c r="C23" s="3"/>
    </row>
    <row r="24" spans="1:3" ht="13.5">
      <c r="A24" s="4">
        <f>изг_контакты</f>
        <v>0</v>
      </c>
      <c r="B24" s="4">
        <f>изг_контакты</f>
        <v>0</v>
      </c>
      <c r="C24" s="3"/>
    </row>
    <row r="25" spans="1:3" ht="27">
      <c r="A25" s="5">
        <f>UPPER(наименование_пп)&amp;IF(норм_документ="","","
"&amp;норм_документ)</f>
      </c>
      <c r="B25" s="5">
        <f>UPPER(наименование_пп)&amp;IF(норм_документ="","","
"&amp;норм_документ)</f>
      </c>
      <c r="C25" s="6"/>
    </row>
    <row r="26" spans="1:3" ht="13.5">
      <c r="A26" s="7" t="str">
        <f>"Состав: "&amp;состав</f>
        <v>Состав: </v>
      </c>
      <c r="B26" s="7" t="str">
        <f>"Состав: "&amp;состав</f>
        <v>Состав: </v>
      </c>
      <c r="C26" s="8"/>
    </row>
    <row r="27" spans="1:3" ht="13.5">
      <c r="A27" s="20" t="str">
        <f>"Пищевая ценноcть (на "&amp;"100"&amp;" г):"</f>
        <v>Пищевая ценноcть (на 100 г):</v>
      </c>
      <c r="B27" s="20" t="str">
        <f>"Пищевая ценноcть (на "&amp;"100"&amp;" г):"</f>
        <v>Пищевая ценноcть (на 100 г):</v>
      </c>
      <c r="C27" s="9"/>
    </row>
    <row r="28" spans="1:3" ht="13.5">
      <c r="A28" s="21">
        <f>IF(пп_белки_окр&lt;&gt;"","белки - "&amp;пп_белки_окр&amp;" г ("&amp;белки_сут&amp;"%*),","")&amp;IF(пп_жиры_окр&lt;&gt;""," жиры - "&amp;пп_жиры_окр&amp;" г ("&amp;жиры_сут&amp;"%*),","")&amp;IF(пп_угл_окр&lt;&gt;""," углеводы - "&amp;пп_угл_окр&amp;" г ("&amp;угл_сут&amp;"%*),","")&amp;IF(пп_спирт_окр&lt;&gt;""," спирт - "&amp;пп_спирт_окр&amp;" г,","")</f>
      </c>
      <c r="B28" s="14">
        <f>IF(пп_белки_окр&lt;&gt;"","белки - "&amp;пп_белки_окр&amp;" г ("&amp;белки_сут&amp;"%*),","")&amp;IF(пп_жиры_окр&lt;&gt;""," жиры - "&amp;пп_жиры_окр&amp;" г ("&amp;жиры_сут&amp;"%*),","")&amp;IF(пп_угл_окр&lt;&gt;""," углеводы - "&amp;пп_угл_окр&amp;" г ("&amp;угл_сут&amp;"%*),","")&amp;IF(пп_спирт_окр&lt;&gt;""," спирт - "&amp;пп_спирт_окр&amp;" г,","")</f>
      </c>
      <c r="C28" s="8"/>
    </row>
    <row r="29" spans="1:3" ht="21">
      <c r="A29" s="26" t="str">
        <f>"калорийность - "&amp;пп_ккал_окр&amp;" ккал/"&amp;пп_кдж_окр&amp;" кДж ("&amp;кал_сут&amp;"%*)."&amp;"
*-удовлетворение суточной потребности."</f>
        <v>калорийность -  ккал/ кДж (0%*).
*-удовлетворение суточной потребности.</v>
      </c>
      <c r="B29" s="27" t="str">
        <f>"калорийность - "&amp;пп_ккал_окр&amp;" ккал/"&amp;пп_кдж_окр&amp;" кДж ("&amp;кал_сут&amp;"%*)."&amp;"
*-удовлетворение суточной потребности."</f>
        <v>калорийность -  ккал/ кДж (0%*).
*-удовлетворение суточной потребности.</v>
      </c>
      <c r="C29" s="11"/>
    </row>
    <row r="30" spans="1:3" ht="13.5">
      <c r="A30" s="10" t="str">
        <f>"Масса нетто: "&amp;кол_во_пп&amp;" г."</f>
        <v>Масса нетто:  г.</v>
      </c>
      <c r="B30" s="10" t="str">
        <f>"Масса нетто: "&amp;кол_во_пп&amp;" г."</f>
        <v>Масса нетто:  г.</v>
      </c>
      <c r="C30" s="11"/>
    </row>
    <row r="31" spans="1:3" ht="27">
      <c r="A31" s="19" t="str">
        <f>""&amp;срок_годности&amp;"
"&amp;усл_хранения</f>
        <v>
</v>
      </c>
      <c r="B31" s="7" t="str">
        <f>""&amp;срок_годности&amp;"
"&amp;усл_хранения</f>
        <v>
</v>
      </c>
      <c r="C31" s="8"/>
    </row>
    <row r="32" spans="1:3" ht="13.5">
      <c r="A32" s="15" t="s">
        <v>49</v>
      </c>
      <c r="B32" s="15" t="s">
        <v>49</v>
      </c>
      <c r="C32" s="12"/>
    </row>
    <row r="33" spans="1:3" ht="50.25">
      <c r="A33" s="24">
        <f>IF(штрих_код_стр="","",штрих_код_стр)</f>
      </c>
      <c r="B33" s="24">
        <f>IF(штрих_код_стр="","",штрих_код_стр)</f>
      </c>
      <c r="C33" s="13"/>
    </row>
    <row r="34" spans="1:3" ht="13.5">
      <c r="A34" s="2">
        <f>изготовитель</f>
        <v>0</v>
      </c>
      <c r="B34" s="2">
        <f>изготовитель</f>
        <v>0</v>
      </c>
      <c r="C34" s="3"/>
    </row>
    <row r="35" spans="1:3" ht="13.5">
      <c r="A35" s="4">
        <f>изг_адрес</f>
        <v>0</v>
      </c>
      <c r="B35" s="4">
        <f>изг_адрес</f>
        <v>0</v>
      </c>
      <c r="C35" s="3"/>
    </row>
    <row r="36" spans="1:3" ht="13.5">
      <c r="A36" s="4">
        <f>изг_контакты</f>
        <v>0</v>
      </c>
      <c r="B36" s="4">
        <f>изг_контакты</f>
        <v>0</v>
      </c>
      <c r="C36" s="3"/>
    </row>
    <row r="37" spans="1:3" ht="27">
      <c r="A37" s="5">
        <f>UPPER(наименование_пп)&amp;IF(норм_документ="","","
"&amp;норм_документ)</f>
      </c>
      <c r="B37" s="5">
        <f>UPPER(наименование_пп)&amp;IF(норм_документ="","","
"&amp;норм_документ)</f>
      </c>
      <c r="C37" s="6"/>
    </row>
    <row r="38" spans="1:3" ht="13.5">
      <c r="A38" s="7" t="str">
        <f>"Состав: "&amp;состав</f>
        <v>Состав: </v>
      </c>
      <c r="B38" s="7" t="str">
        <f>"Состав: "&amp;состав</f>
        <v>Состав: </v>
      </c>
      <c r="C38" s="8"/>
    </row>
    <row r="39" spans="1:3" ht="13.5">
      <c r="A39" s="20" t="str">
        <f>"Пищевая ценноcть (на "&amp;"100"&amp;" г):"</f>
        <v>Пищевая ценноcть (на 100 г):</v>
      </c>
      <c r="B39" s="20" t="str">
        <f>"Пищевая ценноcть (на "&amp;"100"&amp;" г):"</f>
        <v>Пищевая ценноcть (на 100 г):</v>
      </c>
      <c r="C39" s="9"/>
    </row>
    <row r="40" spans="1:3" ht="13.5">
      <c r="A40" s="21">
        <f>IF(пп_белки_окр&lt;&gt;"","белки - "&amp;пп_белки_окр&amp;" г ("&amp;белки_сут&amp;"%*),","")&amp;IF(пп_жиры_окр&lt;&gt;""," жиры - "&amp;пп_жиры_окр&amp;" г ("&amp;жиры_сут&amp;"%*),","")&amp;IF(пп_угл_окр&lt;&gt;""," углеводы - "&amp;пп_угл_окр&amp;" г ("&amp;угл_сут&amp;"%*),","")&amp;IF(пп_спирт_окр&lt;&gt;""," спирт - "&amp;пп_спирт_окр&amp;" г,","")</f>
      </c>
      <c r="B40" s="14">
        <f>IF(пп_белки_окр&lt;&gt;"","белки - "&amp;пп_белки_окр&amp;" г ("&amp;белки_сут&amp;"%*),","")&amp;IF(пп_жиры_окр&lt;&gt;""," жиры - "&amp;пп_жиры_окр&amp;" г ("&amp;жиры_сут&amp;"%*),","")&amp;IF(пп_угл_окр&lt;&gt;""," углеводы - "&amp;пп_угл_окр&amp;" г ("&amp;угл_сут&amp;"%*),","")&amp;IF(пп_спирт_окр&lt;&gt;""," спирт - "&amp;пп_спирт_окр&amp;" г,","")</f>
      </c>
      <c r="C40" s="8"/>
    </row>
    <row r="41" spans="1:3" ht="21">
      <c r="A41" s="26" t="str">
        <f>"калорийность - "&amp;пп_ккал_окр&amp;" ккал/"&amp;пп_кдж_окр&amp;" кДж ("&amp;кал_сут&amp;"%*)."&amp;"
*-удовлетворение суточной потребности."</f>
        <v>калорийность -  ккал/ кДж (0%*).
*-удовлетворение суточной потребности.</v>
      </c>
      <c r="B41" s="27" t="str">
        <f>"калорийность - "&amp;пп_ккал_окр&amp;" ккал/"&amp;пп_кдж_окр&amp;" кДж ("&amp;кал_сут&amp;"%*)."&amp;"
*-удовлетворение суточной потребности."</f>
        <v>калорийность -  ккал/ кДж (0%*).
*-удовлетворение суточной потребности.</v>
      </c>
      <c r="C41" s="11"/>
    </row>
    <row r="42" spans="1:3" ht="13.5">
      <c r="A42" s="10" t="str">
        <f>"Масса нетто: "&amp;кол_во_пп&amp;" г."</f>
        <v>Масса нетто:  г.</v>
      </c>
      <c r="B42" s="10" t="str">
        <f>"Масса нетто: "&amp;кол_во_пп&amp;" г."</f>
        <v>Масса нетто:  г.</v>
      </c>
      <c r="C42" s="11"/>
    </row>
    <row r="43" spans="1:3" ht="27">
      <c r="A43" s="19" t="str">
        <f>""&amp;срок_годности&amp;"
"&amp;усл_хранения</f>
        <v>
</v>
      </c>
      <c r="B43" s="7" t="str">
        <f>""&amp;срок_годности&amp;"
"&amp;усл_хранения</f>
        <v>
</v>
      </c>
      <c r="C43" s="8"/>
    </row>
    <row r="44" spans="1:3" ht="13.5">
      <c r="A44" s="15" t="s">
        <v>49</v>
      </c>
      <c r="B44" s="15" t="s">
        <v>49</v>
      </c>
      <c r="C44" s="12"/>
    </row>
    <row r="45" spans="1:3" ht="50.25">
      <c r="A45" s="24">
        <f>IF(штрих_код_стр="","",штрих_код_стр)</f>
      </c>
      <c r="B45" s="24">
        <f>IF(штрих_код_стр="","",штрих_код_стр)</f>
      </c>
      <c r="C45" s="13"/>
    </row>
  </sheetData>
  <sheetProtection/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Гращенков</cp:lastModifiedBy>
  <cp:lastPrinted>2013-08-09T05:11:16Z</cp:lastPrinted>
  <dcterms:created xsi:type="dcterms:W3CDTF">2013-07-31T12:28:48Z</dcterms:created>
  <dcterms:modified xsi:type="dcterms:W3CDTF">2015-02-22T14:47:42Z</dcterms:modified>
  <cp:category/>
  <cp:version/>
  <cp:contentType/>
  <cp:contentStatus/>
</cp:coreProperties>
</file>